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790" yWindow="-105" windowWidth="15120" windowHeight="8010"/>
  </bookViews>
  <sheets>
    <sheet name="Лист1" sheetId="1" r:id="rId1"/>
    <sheet name="Лист2" sheetId="2" r:id="rId2"/>
    <sheet name="Лист3" sheetId="3" r:id="rId3"/>
  </sheets>
  <definedNames>
    <definedName name="_GoBack" localSheetId="0">Лист1!$A$84</definedName>
  </definedNames>
  <calcPr calcId="124519"/>
</workbook>
</file>

<file path=xl/calcChain.xml><?xml version="1.0" encoding="utf-8"?>
<calcChain xmlns="http://schemas.openxmlformats.org/spreadsheetml/2006/main">
  <c r="F73" i="1"/>
  <c r="F66"/>
  <c r="F65" s="1"/>
  <c r="F41"/>
  <c r="F78"/>
  <c r="F77" s="1"/>
  <c r="F54"/>
  <c r="F39"/>
  <c r="F56"/>
  <c r="F11"/>
  <c r="F19"/>
  <c r="F21"/>
  <c r="F23"/>
  <c r="F33"/>
  <c r="F32" s="1"/>
  <c r="F36"/>
  <c r="F38"/>
  <c r="F35" s="1"/>
  <c r="F50"/>
  <c r="F53"/>
  <c r="F62"/>
  <c r="F71"/>
  <c r="F70" l="1"/>
  <c r="F55"/>
  <c r="F52" s="1"/>
  <c r="F13"/>
  <c r="F10" s="1"/>
  <c r="F40"/>
  <c r="F9" l="1"/>
  <c r="F80" s="1"/>
</calcChain>
</file>

<file path=xl/sharedStrings.xml><?xml version="1.0" encoding="utf-8"?>
<sst xmlns="http://schemas.openxmlformats.org/spreadsheetml/2006/main" count="250" uniqueCount="135">
  <si>
    <t xml:space="preserve">Распределение бюджетных ассигнований по разделам, подразделам, целевым статьям (муниципальным программам Персиановского сельского поселения и непрограммным направлениям деятельности), группам и подгруппам видов расходов классификации расходов бюджета поселения на 2016 год </t>
  </si>
  <si>
    <t>Наименование показателей</t>
  </si>
  <si>
    <t>Рз</t>
  </si>
  <si>
    <t>ПР</t>
  </si>
  <si>
    <t>ЦСР</t>
  </si>
  <si>
    <t>ВР</t>
  </si>
  <si>
    <t>Сумма</t>
  </si>
  <si>
    <t>ВСЕГО</t>
  </si>
  <si>
    <t>ОБЩЕГОСУДАРСТВЕННЫЕ ВОПРОСЫ</t>
  </si>
  <si>
    <t> 01</t>
  </si>
  <si>
    <t>Функционирование высшего должностного лица субъекта Российской Федерации и муниципального образования</t>
  </si>
  <si>
    <t> 02</t>
  </si>
  <si>
    <t>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t>
  </si>
  <si>
    <t> 77 1 00 00110</t>
  </si>
  <si>
    <t>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</si>
  <si>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04</t>
  </si>
  <si>
    <t>77 1 00 00110</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</si>
  <si>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</si>
  <si>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</si>
  <si>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</si>
  <si>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</si>
  <si>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 (Иные межбюджетные трансферты)</t>
  </si>
  <si>
    <t>99 9 00 85100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</si>
  <si>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</si>
  <si>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</si>
  <si>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 Обеспечение деятельности финансовых, налоговых и таможенных органов и органов финансового (финансово-бюджетного) надзора</t>
  </si>
  <si>
    <t> 06</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</si>
  <si>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</si>
  <si>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99 9 00 85300</t>
  </si>
  <si>
    <t>Обеспечение проведения выборов и референдумов</t>
  </si>
  <si>
    <t> 07</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</si>
  <si>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</si>
  <si>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77 2 00 00200</t>
  </si>
  <si>
    <t> Другие общегосударственные вопросы</t>
  </si>
  <si>
    <t> 13</t>
  </si>
  <si>
    <t>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</si>
  <si>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76 1 00 21260</t>
  </si>
  <si>
    <t>Мероприятия по просвещению, обучению и воспитанию по вопросам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</si>
  <si>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76 1 00 21270</t>
  </si>
  <si>
    <t>Мероприятия по информационно-пропагандистское противодействие экстремизму и терроризму в рамках подпрограммы «Профилактика экстремизма и терроризма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</si>
  <si>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76 2 00 21280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</si>
  <si>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(Иные закупки товаров, работ и услуг для обеспечения государственных (муниципальных) нужд)</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</si>
  <si>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</si>
  <si>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</si>
  <si>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</si>
  <si>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</si>
  <si>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</si>
  <si>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</si>
  <si>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</si>
  <si>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</si>
  <si>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НАЦИОНАЛЬНАЯ ОБОРОНА</t>
  </si>
  <si>
    <t>Мобилизационная и вневойсковая подготовка</t>
  </si>
  <si>
    <t> 03</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</si>
  <si>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</si>
  <si>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99 9 00 51180</t>
  </si>
  <si>
    <t>НАЦИОНАЛЬНАЯ БЕЗОПАСНОСТЬ И ПРАВООХРАНИТЕЛЬНАЯ ДЕЯТЕЛЬ-НОСТЬ</t>
  </si>
  <si>
    <t> Защита населения и территории от чрезвычайных ситуаций природного и техногенного характера, гражданская оборона</t>
  </si>
  <si>
    <t> 09</t>
  </si>
  <si>
    <t>Расходы на защиту населения от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</si>
  <si>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71 2 00 21090</t>
  </si>
  <si>
    <t>Обеспечение пожарной безопасности</t>
  </si>
  <si>
    <t> 10</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</si>
  <si>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</si>
  <si>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71 1 00 21080</t>
  </si>
  <si>
    <t>НАЦИОНАЛЬНАЯ ЭКОНОМИКА</t>
  </si>
  <si>
    <t>Дорожное хозяйство (дорожные фонды)</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</si>
  <si>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</si>
  <si>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75 1 00 22200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</si>
  <si>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</si>
  <si>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75 1 00 73510</t>
  </si>
  <si>
    <t>75 1 00 S2351</t>
  </si>
  <si>
    <t> Другие вопросы в области национальной экономики</t>
  </si>
  <si>
    <t> 12</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</si>
  <si>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</si>
  <si>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78 2 00 21310</t>
  </si>
  <si>
    <t>ЖИЛИЩНО-КОММУНАЛЬНОЕ ХОЗЯЙСТВО</t>
  </si>
  <si>
    <t> 05</t>
  </si>
  <si>
    <t> Жилищное хозяйство</t>
  </si>
  <si>
    <t xml:space="preserve">Мероприятия проводимые по вопросам управления многоквартирными домами и энергоэффективности в жилищной сфере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</si>
  <si>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70 2 00 21340</t>
  </si>
  <si>
    <t> Коммунальное хозяйство</t>
  </si>
  <si>
    <t>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t>
  </si>
  <si>
    <t>70 1 00 21010</t>
  </si>
  <si>
    <t>Ремонт: - водовода протяженностью 500м, расположенный по адресу: Ростовская область, Октябрьский район, п. Персиановский , ул. Южная; - водовода протяженностью 2500 м, расположенный по адресу: Ростовская область, Октябрьский район, п. Персиановский,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</si>
  <si>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70 1 00 25290</t>
  </si>
  <si>
    <t>70 1 00 41050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</si>
  <si>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зпкупка товаров, работ и услуг для обеспечения государственных (муниципальных) нужд) (Увеличение стоимости основных средств)</t>
  </si>
  <si>
    <t>70 1 00 73660</t>
  </si>
  <si>
    <t>70 1 00 S2366</t>
  </si>
  <si>
    <t> Благоустройство</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</si>
  <si>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</si>
  <si>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</si>
  <si>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</si>
  <si>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</si>
  <si>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 КУЛЬТУРА, КИНЕМАТОГРАФИЯ</t>
  </si>
  <si>
    <t> 08</t>
  </si>
  <si>
    <t> Культура</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</si>
  <si>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</si>
  <si>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72 1 00 00590</t>
  </si>
  <si>
    <t> СОЦИАЛЬНАЯ ПОЛИТИКА</t>
  </si>
  <si>
    <t>Пенсионное обеспечение</t>
  </si>
  <si>
    <t>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t>
  </si>
  <si>
    <t>69 1 00 10020 </t>
  </si>
  <si>
    <t>ФИЗИЧЕСКАЯ КУЛЬТУРА И СПОРТ</t>
  </si>
  <si>
    <t> 11</t>
  </si>
  <si>
    <t>Физическая культура</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</si>
  <si>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</si>
  <si>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74 1 00 21180</t>
  </si>
  <si>
    <t> ИТОГО:</t>
  </si>
  <si>
    <t xml:space="preserve">Глава Персиановского </t>
  </si>
  <si>
    <t>75 1 00 85430</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</si>
  <si>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</si>
  <si>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Ремонт:-водовода протяженностью 500 м, расположенный по адресу: Ростовская область, Октябрьский район, п. Персиановский, ул. Южная; - водовода протяженностью 2 500 м, расположенный по адресу: Ростовская область, Октябрьский район, п. Персиановуский,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t>
  </si>
  <si>
    <t>70 1 00 85750</t>
  </si>
  <si>
    <t>75 1 00 25430</t>
  </si>
  <si>
    <t>04</t>
  </si>
  <si>
    <t>09</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</si>
  <si>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t>
  </si>
  <si>
    <t>сельского поселения                                                   Р.В.Еремин</t>
  </si>
  <si>
    <t>Расходы на осуществление бюджетных инвестиций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</si>
  <si>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 xml:space="preserve">       Приложение 5
  к  решению Собрания депутатов
«О бюджете Персиановского сельского поселения Октябрьского района на 2016 год »
</t>
  </si>
  <si>
    <t>75 1 00 85740</t>
  </si>
  <si>
    <t>75 1 00 85730</t>
  </si>
  <si>
    <t>70 2 00 73160</t>
  </si>
  <si>
    <t>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t>
  </si>
  <si>
    <t>Социальное обеспечение населения</t>
  </si>
  <si>
    <t>Ремонт дороги с твердым покрытием протяженностью 4810 м, расположенная по адресу: Ростовская область, р-н Октябрьский, п. Казачьи Лагери, ул. Дорожная, начало объекта: 125 м на северо - восток от войсковой части ул. Привокзальная №1 конец объекта: пересечение с дорогой по ул. Красноармейской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</si>
  <si>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Ремонт тротуара общей протяженностью 284 м Адрес (местоположение) Россия, Ростовская область, Октябрьский район, п. Персиановский, ул. Мичурина, начало объекта: в 8,50 м на восток от жилого дома № 19 по улице Мичурина; конец объекта: возле жилого дома № 29 по улице Мичурина; Ремонт тротуара общей протяженностью 307 м Адрес (местоположение): Россия, Ростовская область, Октябрьский район, п. Персиановский, ул. Школьная, начало объекта: возле жилого дома №2 по улице Криволышкова в пос. Персиановский; конец объекта: в 306,5 м на север по ул. Школьная от жилого дома №2 по ул. Кривошлыкова в пос. Персиановски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</si>
  <si>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учреждений)(Прочие расходы)</t>
  </si>
  <si>
    <t>99 9 00 22070</t>
  </si>
  <si>
    <t>Межбюджетные трансферты за счет резервного фонда Правительства Ростовской области(Субсидии бюджетным учреждениям на иные цели)(Безвозмездные перечисления государственным и муниципальным организациям)</t>
  </si>
  <si>
    <t>72 1 00 71180</t>
  </si>
  <si>
    <t>70 2 00 23160</t>
  </si>
  <si>
    <t>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населения"(Прочая закупка товаров, работ и услуг для обеспечения государственных (муниципальных) нужд)</t>
  </si>
  <si>
    <t>70 2 00 S3160</t>
  </si>
</sst>
</file>

<file path=xl/styles.xml><?xml version="1.0" encoding="utf-8"?>
<styleSheet xmlns="http://schemas.openxmlformats.org/spreadsheetml/2006/main">
  <fonts count="5">
    <font>
      <sz val="11"/>
      <color theme="1"/>
      <name val="Calibri"/>
      <family val="2"/>
      <charset val="204"/>
      <scheme val="minor"/>
    </font>
    <font>
      <sz val="14"/>
      <color theme="1"/>
      <name val="Times New Roman"/>
      <family val="1"/>
      <charset val="204"/>
    </font>
    <font>
      <sz val="11"/>
      <color theme="1"/>
      <name val="Times New Roman"/>
      <family val="1"/>
      <charset val="204"/>
    </font>
    <font>
      <b/>
      <sz val="11"/>
      <color theme="1"/>
      <name val="Times New Roman"/>
      <family val="1"/>
      <charset val="204"/>
    </font>
    <font>
      <b/>
      <sz val="14"/>
      <color theme="1"/>
      <name val="Times New Roman"/>
      <family val="1"/>
      <charset val="20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s>
  <cellStyleXfs count="1">
    <xf numFmtId="0" fontId="0" fillId="0" borderId="0"/>
  </cellStyleXfs>
  <cellXfs count="26">
    <xf numFmtId="0" fontId="0" fillId="0" borderId="0" xfId="0"/>
    <xf numFmtId="0" fontId="0" fillId="0" borderId="0" xfId="0" applyAlignment="1">
      <alignment wrapText="1"/>
    </xf>
    <xf numFmtId="0" fontId="3" fillId="0" borderId="1" xfId="0" applyFont="1" applyBorder="1" applyAlignment="1">
      <alignment vertical="top" wrapText="1"/>
    </xf>
    <xf numFmtId="0" fontId="3" fillId="0" borderId="2" xfId="0" applyFont="1" applyBorder="1" applyAlignment="1">
      <alignment vertical="top"/>
    </xf>
    <xf numFmtId="0" fontId="3" fillId="0" borderId="2" xfId="0" applyFont="1" applyBorder="1" applyAlignment="1">
      <alignment vertical="top" wrapText="1"/>
    </xf>
    <xf numFmtId="0" fontId="2" fillId="0" borderId="3" xfId="0" applyFont="1" applyBorder="1" applyAlignment="1">
      <alignment vertical="top" wrapText="1"/>
    </xf>
    <xf numFmtId="0" fontId="0" fillId="0" borderId="4" xfId="0" applyBorder="1" applyAlignment="1">
      <alignment vertical="top" wrapText="1"/>
    </xf>
    <xf numFmtId="0" fontId="2" fillId="0" borderId="4" xfId="0" applyFont="1" applyBorder="1" applyAlignment="1">
      <alignment vertical="top" wrapText="1"/>
    </xf>
    <xf numFmtId="0" fontId="2" fillId="0" borderId="3" xfId="0" applyFont="1" applyBorder="1" applyAlignment="1">
      <alignment vertical="top"/>
    </xf>
    <xf numFmtId="0" fontId="0" fillId="0" borderId="4" xfId="0" applyBorder="1" applyAlignment="1">
      <alignment vertical="top"/>
    </xf>
    <xf numFmtId="0" fontId="0" fillId="0" borderId="0" xfId="0" applyAlignment="1">
      <alignment wrapText="1"/>
    </xf>
    <xf numFmtId="2" fontId="2" fillId="0" borderId="4" xfId="0" applyNumberFormat="1" applyFont="1" applyBorder="1" applyAlignment="1">
      <alignment vertical="top" wrapText="1"/>
    </xf>
    <xf numFmtId="0" fontId="2" fillId="0" borderId="4" xfId="0" applyFont="1" applyBorder="1" applyAlignment="1">
      <alignment horizontal="left" vertical="top" wrapText="1"/>
    </xf>
    <xf numFmtId="49" fontId="2" fillId="0" borderId="4" xfId="0" applyNumberFormat="1" applyFont="1" applyBorder="1" applyAlignment="1">
      <alignment vertical="top" wrapText="1"/>
    </xf>
    <xf numFmtId="0" fontId="2" fillId="0" borderId="4" xfId="0" applyNumberFormat="1" applyFont="1" applyBorder="1" applyAlignment="1">
      <alignment vertical="top" wrapText="1"/>
    </xf>
    <xf numFmtId="0" fontId="0" fillId="0" borderId="4" xfId="0" applyNumberFormat="1" applyBorder="1" applyAlignment="1">
      <alignment vertical="top" wrapText="1"/>
    </xf>
    <xf numFmtId="0" fontId="0" fillId="0" borderId="0" xfId="0" applyAlignment="1">
      <alignment wrapText="1"/>
    </xf>
    <xf numFmtId="0" fontId="0" fillId="0" borderId="0" xfId="0" applyAlignment="1">
      <alignment wrapText="1"/>
    </xf>
    <xf numFmtId="0" fontId="0" fillId="0" borderId="0" xfId="0" applyAlignment="1">
      <alignment wrapText="1"/>
    </xf>
    <xf numFmtId="0" fontId="0" fillId="0" borderId="0" xfId="0" applyAlignment="1">
      <alignment wrapText="1"/>
    </xf>
    <xf numFmtId="0" fontId="1" fillId="0" borderId="0" xfId="0" applyFont="1" applyAlignment="1">
      <alignment vertical="top"/>
    </xf>
    <xf numFmtId="0" fontId="1" fillId="0" borderId="0" xfId="0" applyFont="1" applyAlignment="1">
      <alignment vertical="top" wrapText="1"/>
    </xf>
    <xf numFmtId="0" fontId="0" fillId="0" borderId="0" xfId="0" applyAlignment="1">
      <alignment vertical="top" wrapText="1"/>
    </xf>
    <xf numFmtId="0" fontId="3" fillId="0" borderId="0" xfId="0" applyFont="1" applyAlignment="1">
      <alignment vertical="top" wrapText="1"/>
    </xf>
    <xf numFmtId="0" fontId="4" fillId="0" borderId="5" xfId="0" applyFont="1" applyBorder="1" applyAlignment="1">
      <alignment vertical="top" wrapText="1"/>
    </xf>
    <xf numFmtId="0" fontId="1" fillId="0" borderId="6" xfId="0" applyFont="1" applyBorder="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G84"/>
  <sheetViews>
    <sheetView tabSelected="1" topLeftCell="A80" workbookViewId="0">
      <selection activeCell="E75" sqref="E75"/>
    </sheetView>
  </sheetViews>
  <sheetFormatPr defaultRowHeight="15"/>
  <cols>
    <col min="1" max="1" width="56.140625" customWidth="1"/>
    <col min="2" max="2" width="5.5703125" customWidth="1"/>
    <col min="3" max="3" width="4.85546875" customWidth="1"/>
    <col min="4" max="4" width="13.5703125" customWidth="1"/>
    <col min="5" max="5" width="4.5703125" customWidth="1"/>
    <col min="6" max="6" width="9.5703125" customWidth="1"/>
  </cols>
  <sheetData>
    <row r="2" spans="1:7" ht="18.75">
      <c r="A2" s="19"/>
      <c r="B2" s="19"/>
      <c r="C2" s="20"/>
      <c r="D2" s="20"/>
      <c r="E2" s="20"/>
      <c r="F2" s="20"/>
      <c r="G2" s="19"/>
    </row>
    <row r="3" spans="1:7" ht="36.75" customHeight="1">
      <c r="A3" s="19"/>
      <c r="B3" s="19"/>
      <c r="C3" s="21" t="s">
        <v>120</v>
      </c>
      <c r="D3" s="21"/>
      <c r="E3" s="21"/>
      <c r="F3" s="21"/>
      <c r="G3" s="19"/>
    </row>
    <row r="4" spans="1:7" ht="97.5" customHeight="1">
      <c r="A4" s="19"/>
      <c r="B4" s="19"/>
      <c r="C4" s="22"/>
      <c r="D4" s="22"/>
      <c r="E4" s="22"/>
      <c r="F4" s="22"/>
      <c r="G4" s="1"/>
    </row>
    <row r="5" spans="1:7">
      <c r="A5" s="23"/>
      <c r="B5" s="23"/>
      <c r="C5" s="23"/>
      <c r="D5" s="23"/>
      <c r="E5" s="23"/>
      <c r="F5" s="23"/>
      <c r="G5" s="19"/>
    </row>
    <row r="6" spans="1:7" ht="101.25" customHeight="1" thickBot="1">
      <c r="A6" s="24" t="s">
        <v>0</v>
      </c>
      <c r="B6" s="24"/>
      <c r="C6" s="24"/>
      <c r="D6" s="24"/>
      <c r="E6" s="24"/>
      <c r="F6" s="24"/>
      <c r="G6" s="19"/>
    </row>
    <row r="7" spans="1:7" ht="15.75" thickBot="1">
      <c r="A7" s="2" t="s">
        <v>1</v>
      </c>
      <c r="B7" s="3" t="s">
        <v>2</v>
      </c>
      <c r="C7" s="3" t="s">
        <v>3</v>
      </c>
      <c r="D7" s="3" t="s">
        <v>4</v>
      </c>
      <c r="E7" s="3" t="s">
        <v>5</v>
      </c>
      <c r="F7" s="4" t="s">
        <v>6</v>
      </c>
      <c r="G7" s="1"/>
    </row>
    <row r="8" spans="1:7" ht="15.75" thickBot="1">
      <c r="A8" s="5">
        <v>1</v>
      </c>
      <c r="B8" s="7">
        <v>2</v>
      </c>
      <c r="C8" s="7">
        <v>3</v>
      </c>
      <c r="D8" s="7">
        <v>4</v>
      </c>
      <c r="E8" s="7">
        <v>5</v>
      </c>
      <c r="F8" s="7">
        <v>6</v>
      </c>
      <c r="G8" s="1"/>
    </row>
    <row r="9" spans="1:7" ht="15.75" thickBot="1">
      <c r="A9" s="5" t="s">
        <v>7</v>
      </c>
      <c r="B9" s="6"/>
      <c r="C9" s="7"/>
      <c r="D9" s="7"/>
      <c r="E9" s="7"/>
      <c r="F9" s="11">
        <f>F10+F32+F35+F40+F52+F65+F70+F77</f>
        <v>59603.6</v>
      </c>
      <c r="G9" s="1"/>
    </row>
    <row r="10" spans="1:7" ht="36" customHeight="1" thickBot="1">
      <c r="A10" s="5" t="s">
        <v>8</v>
      </c>
      <c r="B10" s="7" t="s">
        <v>9</v>
      </c>
      <c r="C10" s="7"/>
      <c r="D10" s="7"/>
      <c r="E10" s="7"/>
      <c r="F10" s="11">
        <f>F11+F13+F19+F21+F23</f>
        <v>10407.899999999998</v>
      </c>
      <c r="G10" s="1"/>
    </row>
    <row r="11" spans="1:7" ht="36" customHeight="1" thickBot="1">
      <c r="A11" s="5" t="s">
        <v>10</v>
      </c>
      <c r="B11" s="7" t="s">
        <v>9</v>
      </c>
      <c r="C11" s="7" t="s">
        <v>11</v>
      </c>
      <c r="D11" s="7"/>
      <c r="E11" s="7"/>
      <c r="F11" s="11">
        <f>F12</f>
        <v>985.4</v>
      </c>
      <c r="G11" s="1"/>
    </row>
    <row r="12" spans="1:7" ht="108" customHeight="1" thickBot="1">
      <c r="A12" s="5" t="s">
        <v>12</v>
      </c>
      <c r="B12" s="7" t="s">
        <v>9</v>
      </c>
      <c r="C12" s="7" t="s">
        <v>11</v>
      </c>
      <c r="D12" s="7" t="s">
        <v>13</v>
      </c>
      <c r="E12" s="7">
        <v>120</v>
      </c>
      <c r="F12" s="11">
        <v>985.4</v>
      </c>
      <c r="G12" s="1"/>
    </row>
    <row r="13" spans="1:7" ht="55.5" customHeight="1" thickBot="1">
      <c r="A13" s="5" t="s">
        <v>14</v>
      </c>
      <c r="B13" s="7" t="s">
        <v>9</v>
      </c>
      <c r="C13" s="7" t="s">
        <v>15</v>
      </c>
      <c r="D13" s="7"/>
      <c r="E13" s="7"/>
      <c r="F13" s="11">
        <f>F14+F15+F16+F17+F18</f>
        <v>8178.7999999999993</v>
      </c>
      <c r="G13" s="1"/>
    </row>
    <row r="14" spans="1:7" ht="108" customHeight="1" thickBot="1">
      <c r="A14" s="5" t="s">
        <v>12</v>
      </c>
      <c r="B14" s="7" t="s">
        <v>9</v>
      </c>
      <c r="C14" s="7" t="s">
        <v>15</v>
      </c>
      <c r="D14" s="7" t="s">
        <v>16</v>
      </c>
      <c r="E14" s="7">
        <v>120</v>
      </c>
      <c r="F14" s="11">
        <v>4839.8</v>
      </c>
      <c r="G14" s="1"/>
    </row>
    <row r="15" spans="1:7" ht="116.25" customHeight="1" thickBot="1">
      <c r="A15" s="5" t="s">
        <v>17</v>
      </c>
      <c r="B15" s="7" t="s">
        <v>9</v>
      </c>
      <c r="C15" s="7" t="s">
        <v>15</v>
      </c>
      <c r="D15" s="7" t="s">
        <v>18</v>
      </c>
      <c r="E15" s="7">
        <v>240</v>
      </c>
      <c r="F15" s="11">
        <v>3157</v>
      </c>
      <c r="G15" s="1"/>
    </row>
    <row r="16" spans="1:7" ht="198" customHeight="1" thickBot="1">
      <c r="A16" s="5" t="s">
        <v>19</v>
      </c>
      <c r="B16" s="7" t="s">
        <v>9</v>
      </c>
      <c r="C16" s="7" t="s">
        <v>15</v>
      </c>
      <c r="D16" s="7" t="s">
        <v>20</v>
      </c>
      <c r="E16" s="7">
        <v>240</v>
      </c>
      <c r="F16" s="11">
        <v>0.2</v>
      </c>
      <c r="G16" s="1"/>
    </row>
    <row r="17" spans="1:7" ht="173.25" customHeight="1" thickBot="1">
      <c r="A17" s="5" t="s">
        <v>21</v>
      </c>
      <c r="B17" s="7" t="s">
        <v>9</v>
      </c>
      <c r="C17" s="7" t="s">
        <v>15</v>
      </c>
      <c r="D17" s="7" t="s">
        <v>22</v>
      </c>
      <c r="E17" s="7">
        <v>540</v>
      </c>
      <c r="F17" s="11">
        <v>90.9</v>
      </c>
      <c r="G17" s="1"/>
    </row>
    <row r="18" spans="1:7" ht="157.5" customHeight="1" thickBot="1">
      <c r="A18" s="5" t="s">
        <v>23</v>
      </c>
      <c r="B18" s="7" t="s">
        <v>9</v>
      </c>
      <c r="C18" s="7" t="s">
        <v>15</v>
      </c>
      <c r="D18" s="7" t="s">
        <v>24</v>
      </c>
      <c r="E18" s="7">
        <v>540</v>
      </c>
      <c r="F18" s="11">
        <v>90.9</v>
      </c>
      <c r="G18" s="1"/>
    </row>
    <row r="19" spans="1:7" ht="54.75" customHeight="1" thickBot="1">
      <c r="A19" s="5" t="s">
        <v>25</v>
      </c>
      <c r="B19" s="7" t="s">
        <v>9</v>
      </c>
      <c r="C19" s="7" t="s">
        <v>26</v>
      </c>
      <c r="D19" s="7"/>
      <c r="E19" s="7"/>
      <c r="F19" s="11">
        <f>F20</f>
        <v>32.9</v>
      </c>
      <c r="G19" s="1"/>
    </row>
    <row r="20" spans="1:7" ht="99.75" customHeight="1" thickBot="1">
      <c r="A20" s="5" t="s">
        <v>27</v>
      </c>
      <c r="B20" s="7" t="s">
        <v>9</v>
      </c>
      <c r="C20" s="7" t="s">
        <v>26</v>
      </c>
      <c r="D20" s="7" t="s">
        <v>28</v>
      </c>
      <c r="E20" s="7">
        <v>540</v>
      </c>
      <c r="F20" s="11">
        <v>32.9</v>
      </c>
      <c r="G20" s="1"/>
    </row>
    <row r="21" spans="1:7" ht="28.5" customHeight="1" thickBot="1">
      <c r="A21" s="5" t="s">
        <v>29</v>
      </c>
      <c r="B21" s="7" t="s">
        <v>9</v>
      </c>
      <c r="C21" s="7" t="s">
        <v>30</v>
      </c>
      <c r="D21" s="6"/>
      <c r="E21" s="6"/>
      <c r="F21" s="11">
        <f>F22:F22</f>
        <v>545.4</v>
      </c>
      <c r="G21" s="1"/>
    </row>
    <row r="22" spans="1:7" ht="185.25" customHeight="1" thickBot="1">
      <c r="A22" s="5" t="s">
        <v>31</v>
      </c>
      <c r="B22" s="7" t="s">
        <v>9</v>
      </c>
      <c r="C22" s="7" t="s">
        <v>30</v>
      </c>
      <c r="D22" s="7" t="s">
        <v>32</v>
      </c>
      <c r="E22" s="7">
        <v>880</v>
      </c>
      <c r="F22" s="11">
        <v>545.4</v>
      </c>
      <c r="G22" s="1"/>
    </row>
    <row r="23" spans="1:7" ht="30" customHeight="1" thickBot="1">
      <c r="A23" s="5" t="s">
        <v>33</v>
      </c>
      <c r="B23" s="7" t="s">
        <v>9</v>
      </c>
      <c r="C23" s="7" t="s">
        <v>34</v>
      </c>
      <c r="D23" s="7"/>
      <c r="E23" s="7"/>
      <c r="F23" s="11">
        <f>F24+F25+F26+F27+F28+F29+F30+F31</f>
        <v>665.4</v>
      </c>
      <c r="G23" s="1"/>
    </row>
    <row r="24" spans="1:7" ht="125.25" customHeight="1" thickBot="1">
      <c r="A24" s="5" t="s">
        <v>35</v>
      </c>
      <c r="B24" s="7" t="s">
        <v>9</v>
      </c>
      <c r="C24" s="7" t="s">
        <v>34</v>
      </c>
      <c r="D24" s="7" t="s">
        <v>36</v>
      </c>
      <c r="E24" s="7">
        <v>240</v>
      </c>
      <c r="F24" s="11">
        <v>179</v>
      </c>
      <c r="G24" s="1"/>
    </row>
    <row r="25" spans="1:7" ht="123.75" customHeight="1" thickBot="1">
      <c r="A25" s="5" t="s">
        <v>37</v>
      </c>
      <c r="B25" s="7" t="s">
        <v>9</v>
      </c>
      <c r="C25" s="7" t="s">
        <v>34</v>
      </c>
      <c r="D25" s="7" t="s">
        <v>38</v>
      </c>
      <c r="E25" s="7">
        <v>240</v>
      </c>
      <c r="F25" s="11">
        <v>10</v>
      </c>
      <c r="G25" s="1"/>
    </row>
    <row r="26" spans="1:7" ht="125.25" customHeight="1" thickBot="1">
      <c r="A26" s="5" t="s">
        <v>39</v>
      </c>
      <c r="B26" s="7" t="s">
        <v>9</v>
      </c>
      <c r="C26" s="7" t="s">
        <v>34</v>
      </c>
      <c r="D26" s="7" t="s">
        <v>40</v>
      </c>
      <c r="E26" s="7">
        <v>240</v>
      </c>
      <c r="F26" s="11">
        <v>10</v>
      </c>
      <c r="G26" s="1"/>
    </row>
    <row r="27" spans="1:7" ht="111.75" customHeight="1" thickBot="1">
      <c r="A27" s="5" t="s">
        <v>41</v>
      </c>
      <c r="B27" s="7" t="s">
        <v>9</v>
      </c>
      <c r="C27" s="7">
        <v>13</v>
      </c>
      <c r="D27" s="7" t="s">
        <v>42</v>
      </c>
      <c r="E27" s="7">
        <v>240</v>
      </c>
      <c r="F27" s="11">
        <v>44.5</v>
      </c>
      <c r="G27" s="1"/>
    </row>
    <row r="28" spans="1:7" ht="90.75" thickBot="1">
      <c r="A28" s="5" t="s">
        <v>43</v>
      </c>
      <c r="B28" s="7" t="s">
        <v>9</v>
      </c>
      <c r="C28" s="7">
        <v>13</v>
      </c>
      <c r="D28" s="7" t="s">
        <v>42</v>
      </c>
      <c r="E28" s="7">
        <v>850</v>
      </c>
      <c r="F28" s="11">
        <v>76.5</v>
      </c>
      <c r="G28" s="1"/>
    </row>
    <row r="29" spans="1:7" ht="90.75" customHeight="1" thickBot="1">
      <c r="A29" s="5" t="s">
        <v>44</v>
      </c>
      <c r="B29" s="7" t="s">
        <v>9</v>
      </c>
      <c r="C29" s="7">
        <v>13</v>
      </c>
      <c r="D29" s="7" t="s">
        <v>45</v>
      </c>
      <c r="E29" s="7">
        <v>540</v>
      </c>
      <c r="F29" s="11">
        <v>100.7</v>
      </c>
      <c r="G29" s="1"/>
    </row>
    <row r="30" spans="1:7" ht="113.25" customHeight="1" thickBot="1">
      <c r="A30" s="5" t="s">
        <v>46</v>
      </c>
      <c r="B30" s="7" t="s">
        <v>9</v>
      </c>
      <c r="C30" s="7" t="s">
        <v>34</v>
      </c>
      <c r="D30" s="7" t="s">
        <v>47</v>
      </c>
      <c r="E30" s="7">
        <v>540</v>
      </c>
      <c r="F30" s="11">
        <v>44.7</v>
      </c>
      <c r="G30" s="1"/>
    </row>
    <row r="31" spans="1:7" ht="97.5" customHeight="1" thickBot="1">
      <c r="A31" s="5" t="s">
        <v>48</v>
      </c>
      <c r="B31" s="7" t="s">
        <v>9</v>
      </c>
      <c r="C31" s="7">
        <v>13</v>
      </c>
      <c r="D31" s="7" t="s">
        <v>49</v>
      </c>
      <c r="E31" s="7">
        <v>850</v>
      </c>
      <c r="F31" s="11">
        <v>200</v>
      </c>
      <c r="G31" s="1"/>
    </row>
    <row r="32" spans="1:7" ht="21.75" customHeight="1" thickBot="1">
      <c r="A32" s="5" t="s">
        <v>50</v>
      </c>
      <c r="B32" s="7" t="s">
        <v>11</v>
      </c>
      <c r="C32" s="7"/>
      <c r="D32" s="7"/>
      <c r="E32" s="7"/>
      <c r="F32" s="11">
        <f>F33:F33</f>
        <v>174.8</v>
      </c>
      <c r="G32" s="1"/>
    </row>
    <row r="33" spans="1:7" ht="18.75" customHeight="1" thickBot="1">
      <c r="A33" s="5" t="s">
        <v>51</v>
      </c>
      <c r="B33" s="7" t="s">
        <v>11</v>
      </c>
      <c r="C33" s="7" t="s">
        <v>52</v>
      </c>
      <c r="D33" s="7"/>
      <c r="E33" s="7"/>
      <c r="F33" s="11">
        <f>F34:F34</f>
        <v>174.8</v>
      </c>
      <c r="G33" s="1"/>
    </row>
    <row r="34" spans="1:7" ht="79.5" customHeight="1" thickBot="1">
      <c r="A34" s="5" t="s">
        <v>53</v>
      </c>
      <c r="B34" s="7" t="s">
        <v>11</v>
      </c>
      <c r="C34" s="7" t="s">
        <v>52</v>
      </c>
      <c r="D34" s="7" t="s">
        <v>54</v>
      </c>
      <c r="E34" s="7">
        <v>120</v>
      </c>
      <c r="F34" s="11">
        <v>174.8</v>
      </c>
      <c r="G34" s="1"/>
    </row>
    <row r="35" spans="1:7" ht="36" customHeight="1" thickBot="1">
      <c r="A35" s="5" t="s">
        <v>55</v>
      </c>
      <c r="B35" s="7" t="s">
        <v>52</v>
      </c>
      <c r="C35" s="6"/>
      <c r="D35" s="7"/>
      <c r="E35" s="7"/>
      <c r="F35" s="11">
        <f>F36+F38</f>
        <v>361.8</v>
      </c>
      <c r="G35" s="1"/>
    </row>
    <row r="36" spans="1:7" ht="36" customHeight="1" thickBot="1">
      <c r="A36" s="5" t="s">
        <v>56</v>
      </c>
      <c r="B36" s="7" t="s">
        <v>52</v>
      </c>
      <c r="C36" s="7" t="s">
        <v>57</v>
      </c>
      <c r="D36" s="7"/>
      <c r="E36" s="7"/>
      <c r="F36" s="11">
        <f>F37</f>
        <v>199</v>
      </c>
      <c r="G36" s="1"/>
    </row>
    <row r="37" spans="1:7" ht="116.25" customHeight="1" thickBot="1">
      <c r="A37" s="5" t="s">
        <v>58</v>
      </c>
      <c r="B37" s="7" t="s">
        <v>52</v>
      </c>
      <c r="C37" s="7" t="s">
        <v>57</v>
      </c>
      <c r="D37" s="7" t="s">
        <v>59</v>
      </c>
      <c r="E37" s="7">
        <v>240</v>
      </c>
      <c r="F37" s="11">
        <v>199</v>
      </c>
      <c r="G37" s="1"/>
    </row>
    <row r="38" spans="1:7" ht="18.75" customHeight="1" thickBot="1">
      <c r="A38" s="5" t="s">
        <v>60</v>
      </c>
      <c r="B38" s="7" t="s">
        <v>52</v>
      </c>
      <c r="C38" s="7" t="s">
        <v>61</v>
      </c>
      <c r="D38" s="6"/>
      <c r="E38" s="6"/>
      <c r="F38" s="11">
        <f>F39:F39</f>
        <v>162.80000000000001</v>
      </c>
      <c r="G38" s="1"/>
    </row>
    <row r="39" spans="1:7" ht="106.5" customHeight="1" thickBot="1">
      <c r="A39" s="5" t="s">
        <v>62</v>
      </c>
      <c r="B39" s="7" t="s">
        <v>52</v>
      </c>
      <c r="C39" s="7">
        <v>10</v>
      </c>
      <c r="D39" s="7" t="s">
        <v>63</v>
      </c>
      <c r="E39" s="7">
        <v>240</v>
      </c>
      <c r="F39" s="11">
        <f>121+41.8</f>
        <v>162.80000000000001</v>
      </c>
      <c r="G39" s="1"/>
    </row>
    <row r="40" spans="1:7" ht="15.75" thickBot="1">
      <c r="A40" s="8" t="s">
        <v>64</v>
      </c>
      <c r="B40" s="7" t="s">
        <v>15</v>
      </c>
      <c r="C40" s="15"/>
      <c r="D40" s="6"/>
      <c r="E40" s="6"/>
      <c r="F40" s="11">
        <f>F41+F50</f>
        <v>10677.199999999999</v>
      </c>
      <c r="G40" s="1"/>
    </row>
    <row r="41" spans="1:7" ht="18" customHeight="1" thickBot="1">
      <c r="A41" s="5" t="s">
        <v>65</v>
      </c>
      <c r="B41" s="7" t="s">
        <v>15</v>
      </c>
      <c r="C41" s="13" t="s">
        <v>116</v>
      </c>
      <c r="D41" s="6"/>
      <c r="E41" s="6"/>
      <c r="F41" s="11">
        <f>F42+F43+F44+F45+F46+F47+F48+F49</f>
        <v>8902.9</v>
      </c>
      <c r="G41" s="1"/>
    </row>
    <row r="42" spans="1:7" ht="123.75" customHeight="1" thickBot="1">
      <c r="A42" s="5" t="s">
        <v>66</v>
      </c>
      <c r="B42" s="7" t="s">
        <v>15</v>
      </c>
      <c r="C42" s="13" t="s">
        <v>116</v>
      </c>
      <c r="D42" s="7" t="s">
        <v>67</v>
      </c>
      <c r="E42" s="7">
        <v>240</v>
      </c>
      <c r="F42" s="11">
        <v>2086.9</v>
      </c>
      <c r="G42" s="1"/>
    </row>
    <row r="43" spans="1:7" ht="115.5" customHeight="1" thickBot="1">
      <c r="A43" s="5" t="s">
        <v>68</v>
      </c>
      <c r="B43" s="7" t="s">
        <v>15</v>
      </c>
      <c r="C43" s="13" t="s">
        <v>116</v>
      </c>
      <c r="D43" s="7" t="s">
        <v>69</v>
      </c>
      <c r="E43" s="7">
        <v>240</v>
      </c>
      <c r="F43" s="11">
        <v>616.20000000000005</v>
      </c>
      <c r="G43" s="1"/>
    </row>
    <row r="44" spans="1:7" ht="109.5" customHeight="1" thickBot="1">
      <c r="A44" s="5" t="s">
        <v>68</v>
      </c>
      <c r="B44" s="7" t="s">
        <v>15</v>
      </c>
      <c r="C44" s="13" t="s">
        <v>116</v>
      </c>
      <c r="D44" s="7" t="s">
        <v>70</v>
      </c>
      <c r="E44" s="7">
        <v>240</v>
      </c>
      <c r="F44" s="11">
        <v>50</v>
      </c>
      <c r="G44" s="1"/>
    </row>
    <row r="45" spans="1:7" ht="127.5" customHeight="1" thickBot="1">
      <c r="A45" s="5" t="s">
        <v>111</v>
      </c>
      <c r="B45" s="7" t="s">
        <v>15</v>
      </c>
      <c r="C45" s="13" t="s">
        <v>116</v>
      </c>
      <c r="D45" s="7" t="s">
        <v>110</v>
      </c>
      <c r="E45" s="7">
        <v>240</v>
      </c>
      <c r="F45" s="11">
        <v>1079.5999999999999</v>
      </c>
      <c r="G45" s="1"/>
    </row>
    <row r="46" spans="1:7" ht="122.25" customHeight="1" thickBot="1">
      <c r="A46" s="5" t="s">
        <v>111</v>
      </c>
      <c r="B46" s="14" t="s">
        <v>115</v>
      </c>
      <c r="C46" s="13" t="s">
        <v>116</v>
      </c>
      <c r="D46" s="12" t="s">
        <v>114</v>
      </c>
      <c r="E46" s="7">
        <v>240</v>
      </c>
      <c r="F46" s="11">
        <v>269.89999999999998</v>
      </c>
      <c r="G46" s="10"/>
    </row>
    <row r="47" spans="1:7" ht="170.25" customHeight="1" thickBot="1">
      <c r="A47" s="5" t="s">
        <v>126</v>
      </c>
      <c r="B47" s="14" t="s">
        <v>115</v>
      </c>
      <c r="C47" s="13" t="s">
        <v>116</v>
      </c>
      <c r="D47" s="12" t="s">
        <v>121</v>
      </c>
      <c r="E47" s="7">
        <v>240</v>
      </c>
      <c r="F47" s="11">
        <v>3082.7</v>
      </c>
      <c r="G47" s="16"/>
    </row>
    <row r="48" spans="1:7" ht="266.25" customHeight="1" thickBot="1">
      <c r="A48" s="5" t="s">
        <v>127</v>
      </c>
      <c r="B48" s="14" t="s">
        <v>115</v>
      </c>
      <c r="C48" s="13" t="s">
        <v>116</v>
      </c>
      <c r="D48" s="12" t="s">
        <v>122</v>
      </c>
      <c r="E48" s="7">
        <v>240</v>
      </c>
      <c r="F48" s="11">
        <v>1658.2</v>
      </c>
      <c r="G48" s="16"/>
    </row>
    <row r="49" spans="1:7" ht="191.25" customHeight="1" thickBot="1">
      <c r="A49" s="5" t="s">
        <v>128</v>
      </c>
      <c r="B49" s="14" t="s">
        <v>115</v>
      </c>
      <c r="C49" s="13" t="s">
        <v>116</v>
      </c>
      <c r="D49" s="12" t="s">
        <v>129</v>
      </c>
      <c r="E49" s="7">
        <v>830</v>
      </c>
      <c r="F49" s="11">
        <v>59.4</v>
      </c>
      <c r="G49" s="17"/>
    </row>
    <row r="50" spans="1:7" ht="20.25" customHeight="1" thickBot="1">
      <c r="A50" s="5" t="s">
        <v>71</v>
      </c>
      <c r="B50" s="14" t="s">
        <v>15</v>
      </c>
      <c r="C50" s="14" t="s">
        <v>72</v>
      </c>
      <c r="D50" s="7"/>
      <c r="E50" s="7"/>
      <c r="F50" s="11">
        <f>F51</f>
        <v>1774.3</v>
      </c>
      <c r="G50" s="1"/>
    </row>
    <row r="51" spans="1:7" ht="101.25" customHeight="1" thickBot="1">
      <c r="A51" s="5" t="s">
        <v>73</v>
      </c>
      <c r="B51" s="14" t="s">
        <v>15</v>
      </c>
      <c r="C51" s="14" t="s">
        <v>72</v>
      </c>
      <c r="D51" s="7" t="s">
        <v>74</v>
      </c>
      <c r="E51" s="7">
        <v>240</v>
      </c>
      <c r="F51" s="11">
        <v>1774.3</v>
      </c>
      <c r="G51" s="1"/>
    </row>
    <row r="52" spans="1:7" ht="18.75" customHeight="1" thickBot="1">
      <c r="A52" s="5" t="s">
        <v>75</v>
      </c>
      <c r="B52" s="14" t="s">
        <v>76</v>
      </c>
      <c r="C52" s="14"/>
      <c r="D52" s="7"/>
      <c r="E52" s="7"/>
      <c r="F52" s="11">
        <f>F53+F55+F62</f>
        <v>21558.799999999999</v>
      </c>
      <c r="G52" s="1"/>
    </row>
    <row r="53" spans="1:7" ht="17.25" customHeight="1" thickBot="1">
      <c r="A53" s="5" t="s">
        <v>77</v>
      </c>
      <c r="B53" s="14" t="s">
        <v>76</v>
      </c>
      <c r="C53" s="14" t="s">
        <v>9</v>
      </c>
      <c r="D53" s="7"/>
      <c r="E53" s="7"/>
      <c r="F53" s="11">
        <f>F54</f>
        <v>1081.4000000000001</v>
      </c>
      <c r="G53" s="1"/>
    </row>
    <row r="54" spans="1:7" ht="125.25" customHeight="1" thickBot="1">
      <c r="A54" s="5" t="s">
        <v>78</v>
      </c>
      <c r="B54" s="14" t="s">
        <v>76</v>
      </c>
      <c r="C54" s="14" t="s">
        <v>9</v>
      </c>
      <c r="D54" s="7" t="s">
        <v>79</v>
      </c>
      <c r="E54" s="7">
        <v>240</v>
      </c>
      <c r="F54" s="11">
        <f>853.9+197.5+30</f>
        <v>1081.4000000000001</v>
      </c>
      <c r="G54" s="1"/>
    </row>
    <row r="55" spans="1:7" ht="22.5" customHeight="1" thickBot="1">
      <c r="A55" s="5" t="s">
        <v>80</v>
      </c>
      <c r="B55" s="14" t="s">
        <v>76</v>
      </c>
      <c r="C55" s="14" t="s">
        <v>11</v>
      </c>
      <c r="D55" s="7"/>
      <c r="E55" s="7"/>
      <c r="F55" s="11">
        <f>F56+F57+F59+F60+F61+F58</f>
        <v>12422</v>
      </c>
      <c r="G55" s="1"/>
    </row>
    <row r="56" spans="1:7" ht="106.5" customHeight="1" thickBot="1">
      <c r="A56" s="5" t="s">
        <v>81</v>
      </c>
      <c r="B56" s="14" t="s">
        <v>76</v>
      </c>
      <c r="C56" s="14" t="s">
        <v>11</v>
      </c>
      <c r="D56" s="7" t="s">
        <v>82</v>
      </c>
      <c r="E56" s="7">
        <v>240</v>
      </c>
      <c r="F56" s="11">
        <f>226.4+24.7</f>
        <v>251.1</v>
      </c>
      <c r="G56" s="1"/>
    </row>
    <row r="57" spans="1:7" ht="192" customHeight="1" thickBot="1">
      <c r="A57" s="5" t="s">
        <v>83</v>
      </c>
      <c r="B57" s="14" t="s">
        <v>76</v>
      </c>
      <c r="C57" s="14" t="s">
        <v>11</v>
      </c>
      <c r="D57" s="7" t="s">
        <v>84</v>
      </c>
      <c r="E57" s="7">
        <v>240</v>
      </c>
      <c r="F57" s="11">
        <v>1127</v>
      </c>
      <c r="G57" s="1"/>
    </row>
    <row r="58" spans="1:7" ht="147.75" customHeight="1" thickBot="1">
      <c r="A58" s="5" t="s">
        <v>112</v>
      </c>
      <c r="B58" s="14" t="s">
        <v>76</v>
      </c>
      <c r="C58" s="14" t="s">
        <v>11</v>
      </c>
      <c r="D58" s="7" t="s">
        <v>113</v>
      </c>
      <c r="E58" s="7">
        <v>240</v>
      </c>
      <c r="F58" s="11">
        <v>4190</v>
      </c>
      <c r="G58" s="1"/>
    </row>
    <row r="59" spans="1:7" ht="116.25" customHeight="1" thickBot="1">
      <c r="A59" s="5" t="s">
        <v>119</v>
      </c>
      <c r="B59" s="14" t="s">
        <v>76</v>
      </c>
      <c r="C59" s="14" t="s">
        <v>11</v>
      </c>
      <c r="D59" s="7" t="s">
        <v>85</v>
      </c>
      <c r="E59" s="7">
        <v>240</v>
      </c>
      <c r="F59" s="11">
        <v>3905.5</v>
      </c>
      <c r="G59" s="1"/>
    </row>
    <row r="60" spans="1:7" ht="120.75" thickBot="1">
      <c r="A60" s="5" t="s">
        <v>86</v>
      </c>
      <c r="B60" s="14" t="s">
        <v>76</v>
      </c>
      <c r="C60" s="14" t="s">
        <v>11</v>
      </c>
      <c r="D60" s="7" t="s">
        <v>87</v>
      </c>
      <c r="E60" s="7">
        <v>810</v>
      </c>
      <c r="F60" s="11">
        <v>2727.2</v>
      </c>
      <c r="G60" s="1"/>
    </row>
    <row r="61" spans="1:7" ht="125.25" customHeight="1" thickBot="1">
      <c r="A61" s="5" t="s">
        <v>86</v>
      </c>
      <c r="B61" s="14" t="s">
        <v>76</v>
      </c>
      <c r="C61" s="14" t="s">
        <v>11</v>
      </c>
      <c r="D61" s="7" t="s">
        <v>88</v>
      </c>
      <c r="E61" s="7">
        <v>810</v>
      </c>
      <c r="F61" s="11">
        <v>221.2</v>
      </c>
      <c r="G61" s="1"/>
    </row>
    <row r="62" spans="1:7" ht="19.5" customHeight="1" thickBot="1">
      <c r="A62" s="5" t="s">
        <v>89</v>
      </c>
      <c r="B62" s="14" t="s">
        <v>76</v>
      </c>
      <c r="C62" s="14" t="s">
        <v>52</v>
      </c>
      <c r="D62" s="7"/>
      <c r="E62" s="7"/>
      <c r="F62" s="11">
        <f>F63+F64</f>
        <v>8055.4000000000005</v>
      </c>
      <c r="G62" s="1"/>
    </row>
    <row r="63" spans="1:7" ht="96" customHeight="1" thickBot="1">
      <c r="A63" s="5" t="s">
        <v>90</v>
      </c>
      <c r="B63" s="14" t="s">
        <v>76</v>
      </c>
      <c r="C63" s="14" t="s">
        <v>52</v>
      </c>
      <c r="D63" s="7" t="s">
        <v>91</v>
      </c>
      <c r="E63" s="7">
        <v>240</v>
      </c>
      <c r="F63" s="11">
        <v>3596.8</v>
      </c>
      <c r="G63" s="1"/>
    </row>
    <row r="64" spans="1:7" ht="99" customHeight="1" thickBot="1">
      <c r="A64" s="5" t="s">
        <v>92</v>
      </c>
      <c r="B64" s="14" t="s">
        <v>76</v>
      </c>
      <c r="C64" s="14" t="s">
        <v>52</v>
      </c>
      <c r="D64" s="7" t="s">
        <v>93</v>
      </c>
      <c r="E64" s="7">
        <v>240</v>
      </c>
      <c r="F64" s="11">
        <v>4458.6000000000004</v>
      </c>
      <c r="G64" s="1"/>
    </row>
    <row r="65" spans="1:7" ht="17.25" customHeight="1" thickBot="1">
      <c r="A65" s="5" t="s">
        <v>94</v>
      </c>
      <c r="B65" s="14" t="s">
        <v>95</v>
      </c>
      <c r="C65" s="14"/>
      <c r="D65" s="7"/>
      <c r="E65" s="7"/>
      <c r="F65" s="11">
        <f>F66</f>
        <v>5229.0999999999995</v>
      </c>
      <c r="G65" s="1"/>
    </row>
    <row r="66" spans="1:7" ht="17.25" customHeight="1" thickBot="1">
      <c r="A66" s="5" t="s">
        <v>96</v>
      </c>
      <c r="B66" s="14" t="s">
        <v>95</v>
      </c>
      <c r="C66" s="14" t="s">
        <v>9</v>
      </c>
      <c r="D66" s="7"/>
      <c r="E66" s="7"/>
      <c r="F66" s="11">
        <f>F67+F68+F69</f>
        <v>5229.0999999999995</v>
      </c>
      <c r="G66" s="1"/>
    </row>
    <row r="67" spans="1:7" ht="79.5" customHeight="1" thickBot="1">
      <c r="A67" s="5" t="s">
        <v>97</v>
      </c>
      <c r="B67" s="14" t="s">
        <v>95</v>
      </c>
      <c r="C67" s="14" t="s">
        <v>9</v>
      </c>
      <c r="D67" s="7" t="s">
        <v>98</v>
      </c>
      <c r="E67" s="7">
        <v>610</v>
      </c>
      <c r="F67" s="11">
        <v>5014.7</v>
      </c>
      <c r="G67" s="1"/>
    </row>
    <row r="68" spans="1:7" ht="95.25" customHeight="1" thickBot="1">
      <c r="A68" s="5" t="s">
        <v>117</v>
      </c>
      <c r="B68" s="14" t="s">
        <v>95</v>
      </c>
      <c r="C68" s="14" t="s">
        <v>9</v>
      </c>
      <c r="D68" s="7" t="s">
        <v>98</v>
      </c>
      <c r="E68" s="7">
        <v>240</v>
      </c>
      <c r="F68" s="11">
        <v>90</v>
      </c>
      <c r="G68" s="10"/>
    </row>
    <row r="69" spans="1:7" ht="95.25" customHeight="1" thickBot="1">
      <c r="A69" s="5" t="s">
        <v>130</v>
      </c>
      <c r="B69" s="14" t="s">
        <v>95</v>
      </c>
      <c r="C69" s="14" t="s">
        <v>9</v>
      </c>
      <c r="D69" s="7" t="s">
        <v>131</v>
      </c>
      <c r="E69" s="7">
        <v>610</v>
      </c>
      <c r="F69" s="11">
        <v>124.4</v>
      </c>
      <c r="G69" s="17"/>
    </row>
    <row r="70" spans="1:7" ht="16.5" customHeight="1" thickBot="1">
      <c r="A70" s="5" t="s">
        <v>99</v>
      </c>
      <c r="B70" s="14" t="s">
        <v>61</v>
      </c>
      <c r="C70" s="14"/>
      <c r="D70" s="7"/>
      <c r="E70" s="7"/>
      <c r="F70" s="11">
        <f>F71+F73</f>
        <v>11179</v>
      </c>
      <c r="G70" s="1"/>
    </row>
    <row r="71" spans="1:7" ht="14.25" customHeight="1" thickBot="1">
      <c r="A71" s="5" t="s">
        <v>100</v>
      </c>
      <c r="B71" s="14" t="s">
        <v>61</v>
      </c>
      <c r="C71" s="14" t="s">
        <v>9</v>
      </c>
      <c r="D71" s="7"/>
      <c r="E71" s="7"/>
      <c r="F71" s="11">
        <f>F72</f>
        <v>236.7</v>
      </c>
      <c r="G71" s="1"/>
    </row>
    <row r="72" spans="1:7" ht="91.5" customHeight="1" thickBot="1">
      <c r="A72" s="5" t="s">
        <v>101</v>
      </c>
      <c r="B72" s="14" t="s">
        <v>61</v>
      </c>
      <c r="C72" s="14" t="s">
        <v>9</v>
      </c>
      <c r="D72" s="7" t="s">
        <v>102</v>
      </c>
      <c r="E72" s="7">
        <v>320</v>
      </c>
      <c r="F72" s="11">
        <v>236.7</v>
      </c>
      <c r="G72" s="1"/>
    </row>
    <row r="73" spans="1:7" ht="20.25" customHeight="1" thickBot="1">
      <c r="A73" s="5" t="s">
        <v>125</v>
      </c>
      <c r="B73" s="14">
        <v>10</v>
      </c>
      <c r="C73" s="14" t="s">
        <v>52</v>
      </c>
      <c r="D73" s="7"/>
      <c r="E73" s="7"/>
      <c r="F73" s="11">
        <f>F76+F74+F75</f>
        <v>10942.3</v>
      </c>
      <c r="G73" s="16"/>
    </row>
    <row r="74" spans="1:7" ht="159" customHeight="1" thickBot="1">
      <c r="A74" s="5" t="s">
        <v>133</v>
      </c>
      <c r="B74" s="14">
        <v>10</v>
      </c>
      <c r="C74" s="14" t="s">
        <v>52</v>
      </c>
      <c r="D74" s="7" t="s">
        <v>132</v>
      </c>
      <c r="E74" s="7">
        <v>412</v>
      </c>
      <c r="F74" s="11">
        <v>50</v>
      </c>
      <c r="G74" s="17"/>
    </row>
    <row r="75" spans="1:7" ht="159" customHeight="1" thickBot="1">
      <c r="A75" s="5" t="s">
        <v>133</v>
      </c>
      <c r="B75" s="14">
        <v>10</v>
      </c>
      <c r="C75" s="14" t="s">
        <v>52</v>
      </c>
      <c r="D75" s="7" t="s">
        <v>134</v>
      </c>
      <c r="E75" s="7">
        <v>412</v>
      </c>
      <c r="F75" s="11">
        <v>817</v>
      </c>
      <c r="G75" s="18"/>
    </row>
    <row r="76" spans="1:7" ht="120.75" customHeight="1" thickBot="1">
      <c r="A76" s="5" t="s">
        <v>124</v>
      </c>
      <c r="B76" s="14">
        <v>10</v>
      </c>
      <c r="C76" s="14" t="s">
        <v>52</v>
      </c>
      <c r="D76" s="7" t="s">
        <v>123</v>
      </c>
      <c r="E76" s="7">
        <v>240</v>
      </c>
      <c r="F76" s="11">
        <v>10075.299999999999</v>
      </c>
      <c r="G76" s="16"/>
    </row>
    <row r="77" spans="1:7" ht="15.75" customHeight="1" thickBot="1">
      <c r="A77" s="5" t="s">
        <v>103</v>
      </c>
      <c r="B77" s="14" t="s">
        <v>104</v>
      </c>
      <c r="C77" s="14"/>
      <c r="D77" s="7"/>
      <c r="E77" s="7"/>
      <c r="F77" s="11">
        <f>F78:F78</f>
        <v>15</v>
      </c>
      <c r="G77" s="1"/>
    </row>
    <row r="78" spans="1:7" ht="16.5" customHeight="1" thickBot="1">
      <c r="A78" s="5" t="s">
        <v>105</v>
      </c>
      <c r="B78" s="14" t="s">
        <v>104</v>
      </c>
      <c r="C78" s="14" t="s">
        <v>9</v>
      </c>
      <c r="D78" s="6"/>
      <c r="E78" s="7"/>
      <c r="F78" s="11">
        <f>F79</f>
        <v>15</v>
      </c>
      <c r="G78" s="1"/>
    </row>
    <row r="79" spans="1:7" ht="107.25" customHeight="1" thickBot="1">
      <c r="A79" s="5" t="s">
        <v>106</v>
      </c>
      <c r="B79" s="14" t="s">
        <v>104</v>
      </c>
      <c r="C79" s="14" t="s">
        <v>9</v>
      </c>
      <c r="D79" s="7" t="s">
        <v>107</v>
      </c>
      <c r="E79" s="7">
        <v>240</v>
      </c>
      <c r="F79" s="11">
        <v>15</v>
      </c>
      <c r="G79" s="1"/>
    </row>
    <row r="80" spans="1:7" ht="16.5" customHeight="1" thickBot="1">
      <c r="A80" s="5" t="s">
        <v>108</v>
      </c>
      <c r="B80" s="9"/>
      <c r="C80" s="7"/>
      <c r="D80" s="7"/>
      <c r="E80" s="7"/>
      <c r="F80" s="11">
        <f>F9</f>
        <v>59603.6</v>
      </c>
      <c r="G80" s="1"/>
    </row>
    <row r="81" spans="1:7" ht="18.75">
      <c r="A81" s="25"/>
      <c r="B81" s="25"/>
      <c r="C81" s="25"/>
      <c r="D81" s="25"/>
      <c r="E81" s="25"/>
      <c r="F81" s="25"/>
      <c r="G81" s="19"/>
    </row>
    <row r="82" spans="1:7" ht="18.75">
      <c r="A82" s="21"/>
      <c r="B82" s="21"/>
      <c r="C82" s="21"/>
      <c r="D82" s="21"/>
      <c r="E82" s="21"/>
      <c r="F82" s="21"/>
      <c r="G82" s="19"/>
    </row>
    <row r="83" spans="1:7" ht="18.75" customHeight="1">
      <c r="A83" s="21" t="s">
        <v>109</v>
      </c>
      <c r="B83" s="21"/>
      <c r="C83" s="21"/>
      <c r="D83" s="21"/>
      <c r="E83" s="21"/>
      <c r="F83" s="21"/>
      <c r="G83" s="19"/>
    </row>
    <row r="84" spans="1:7" ht="37.5" customHeight="1">
      <c r="A84" s="21" t="s">
        <v>118</v>
      </c>
      <c r="B84" s="21"/>
      <c r="C84" s="21"/>
      <c r="D84" s="21"/>
      <c r="E84" s="21"/>
      <c r="F84" s="21"/>
      <c r="G84" s="19"/>
    </row>
  </sheetData>
  <mergeCells count="13">
    <mergeCell ref="A84:F84"/>
    <mergeCell ref="G81:G84"/>
    <mergeCell ref="A5:F5"/>
    <mergeCell ref="A6:F6"/>
    <mergeCell ref="G5:G6"/>
    <mergeCell ref="A81:F81"/>
    <mergeCell ref="A82:F82"/>
    <mergeCell ref="A83:F83"/>
    <mergeCell ref="A2:B3"/>
    <mergeCell ref="C2:F2"/>
    <mergeCell ref="G2:G3"/>
    <mergeCell ref="A4:B4"/>
    <mergeCell ref="C3:F4"/>
  </mergeCells>
  <pageMargins left="0.70866141732283472" right="0.70866141732283472" top="0.74803149606299213" bottom="0.74803149606299213" header="0.31496062992125984" footer="0.31496062992125984"/>
  <pageSetup paperSize="9" scale="92"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2016-11-06T17:54:42Z</dcterms:modified>
</cp:coreProperties>
</file>